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PRIHODA'!$A$1:$H$32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<sst xmlns="http://schemas.openxmlformats.org/spreadsheetml/2006/main" count="80" uniqueCount="51">
  <si>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</si>
  <si>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</si>
  <si>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</si>
  <si>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</si>
  <si>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</si>
  <si>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</si>
  <si>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</si>
  <si>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</si>
  <si>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</si>
  <si>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</si>
  <si>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</si>
  <si>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</si>
  <si>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</si>
  <si>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</si>
  <si>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</si>
  <si>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</si>
  <si>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</si>
  <si>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</si>
  <si>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</si>
  <si>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</si>
  <si>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</si>
  <si>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</si>
  <si>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</si>
  <si>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</si>
  <si>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</si>
  <si>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</si>
  <si>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Postrojenja i oprema</t>
  </si>
  <si>
    <t>Rashodi za nabavu nefinancijske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</si>
  <si>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</si>
  <si>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</si>
  <si>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</si>
  <si>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</si>
  <si>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</si>
  <si>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</si>
  <si>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</si>
  <si>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</si>
  <si>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</si>
  <si>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Ukupno prihodi i primici za 2023.</t>
  </si>
  <si>
    <t>UKUPNI RASHODI POSLOVANJA</t>
  </si>
  <si>
    <t>u eurima</t>
  </si>
  <si>
    <r>
      <t xml:space="preserve">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u eurima </t>
    </r>
    <r>
      <rPr>
        <b/>
        <sz val="14"/>
        <color indexed="8"/>
        <rFont val="Arial"/>
        <family val="2"/>
      </rPr>
      <t xml:space="preserve">                                             </t>
    </r>
  </si>
  <si>
    <t>Rashodi za nabavu proizvedene DI</t>
  </si>
  <si>
    <r>
      <rPr>
        <b/>
        <sz val="18"/>
        <color indexed="8"/>
        <rFont val="Arial"/>
        <family val="2"/>
      </rPr>
      <t>PLAN RASHODA I IZDATAKA ZA RAZVOJNU AGENCIJU TINTL</t>
    </r>
    <r>
      <rPr>
        <b/>
        <sz val="14"/>
        <color indexed="8"/>
        <rFont val="Arial"/>
        <family val="2"/>
      </rPr>
      <t xml:space="preserve">                     </t>
    </r>
    <r>
      <rPr>
        <b/>
        <sz val="14"/>
        <color indexed="10"/>
        <rFont val="Arial"/>
        <family val="2"/>
      </rPr>
      <t xml:space="preserve"> iznosi u eurima</t>
    </r>
  </si>
  <si>
    <t>Indeks %</t>
  </si>
  <si>
    <t>Indeks</t>
  </si>
  <si>
    <t>PLAN PRIHODA I PRIMITAKA  RAZVOJNE AGENCIJE TINTL - 2. izmjene i dopune</t>
  </si>
  <si>
    <t>NOVI PLAN
Druge izmjene i dopune</t>
  </si>
  <si>
    <t xml:space="preserve"> FINANCIJSKI PLAN ZA RAZVOJNU AGENCIJU TINTL, TOVARNIK                                                                                             ZA 2023. - DRUGE IZMJENE I DOPUNE</t>
  </si>
  <si>
    <t>Prva izmjena plana 
za 2023.</t>
  </si>
  <si>
    <t>Druga izmjena plana 
za 2023.</t>
  </si>
  <si>
    <t>NOVI PLAN
Prve izmjene i dopune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</si>
</sst>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.00\ _k_n"/>
    <numFmt numFmtId="182" formatCode="#,##0.000\ _k_n"/>
    <numFmt numFmtId="183" formatCode="#,##0.0\ _k_n"/>
    <numFmt numFmtId="184" formatCode="#,##0\ _k_n"/>
    <numFmt numFmtId="185" formatCode="#,##0.00\ &quot;kn&quot;"/>
    <numFmt numFmtId="186" formatCode="#,##0_ ;\-#,##0\ 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7" fillId="42" borderId="6" applyNumberFormat="0" applyAlignment="0" applyProtection="0"/>
    <xf numFmtId="0" fontId="15" fillId="0" borderId="7" applyNumberFormat="0" applyFill="0" applyAlignment="0" applyProtection="0"/>
    <xf numFmtId="0" fontId="58" fillId="43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6" applyNumberFormat="0" applyAlignment="0" applyProtection="0"/>
    <xf numFmtId="0" fontId="15" fillId="0" borderId="0" applyNumberForma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4" xfId="0" applyNumberFormat="1" applyFont="1" applyBorder="1" applyAlignment="1">
      <alignment horizontal="right" wrapText="1"/>
    </xf>
    <xf numFmtId="1" fontId="21" fillId="0" borderId="24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37" xfId="0" applyFont="1" applyBorder="1" applyAlignment="1" quotePrefix="1">
      <alignment horizontal="left" vertical="center" wrapText="1"/>
    </xf>
    <xf numFmtId="0" fontId="29" fillId="0" borderId="37" xfId="0" applyFont="1" applyBorder="1" applyAlignment="1" quotePrefix="1">
      <alignment horizontal="center" vertical="center" wrapText="1"/>
    </xf>
    <xf numFmtId="0" fontId="26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8" xfId="0" applyFont="1" applyBorder="1" applyAlignment="1" quotePrefix="1">
      <alignment horizontal="left" wrapText="1"/>
    </xf>
    <xf numFmtId="0" fontId="33" fillId="0" borderId="37" xfId="0" applyFont="1" applyBorder="1" applyAlignment="1" quotePrefix="1">
      <alignment horizontal="left" wrapText="1"/>
    </xf>
    <xf numFmtId="0" fontId="33" fillId="0" borderId="37" xfId="0" applyFont="1" applyBorder="1" applyAlignment="1" quotePrefix="1">
      <alignment horizontal="center" wrapText="1"/>
    </xf>
    <xf numFmtId="0" fontId="33" fillId="0" borderId="37" xfId="0" applyNumberFormat="1" applyFont="1" applyFill="1" applyBorder="1" applyAlignment="1" applyProtection="1" quotePrefix="1">
      <alignment horizontal="left"/>
      <protection/>
    </xf>
    <xf numFmtId="0" fontId="26" fillId="0" borderId="39" xfId="0" applyNumberFormat="1" applyFont="1" applyFill="1" applyBorder="1" applyAlignment="1" applyProtection="1">
      <alignment horizontal="center" wrapText="1"/>
      <protection/>
    </xf>
    <xf numFmtId="0" fontId="26" fillId="0" borderId="39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right"/>
    </xf>
    <xf numFmtId="3" fontId="33" fillId="0" borderId="39" xfId="0" applyNumberFormat="1" applyFont="1" applyFill="1" applyBorder="1" applyAlignment="1" applyProtection="1">
      <alignment horizontal="righ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33" fillId="0" borderId="37" xfId="0" applyFont="1" applyBorder="1" applyAlignment="1" quotePrefix="1">
      <alignment horizontal="left"/>
    </xf>
    <xf numFmtId="0" fontId="33" fillId="0" borderId="37" xfId="0" applyNumberFormat="1" applyFont="1" applyFill="1" applyBorder="1" applyAlignment="1" applyProtection="1">
      <alignment wrapText="1"/>
      <protection/>
    </xf>
    <xf numFmtId="0" fontId="35" fillId="0" borderId="37" xfId="0" applyNumberFormat="1" applyFont="1" applyFill="1" applyBorder="1" applyAlignment="1" applyProtection="1">
      <alignment horizontal="center" wrapText="1"/>
      <protection/>
    </xf>
    <xf numFmtId="0" fontId="34" fillId="0" borderId="3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/>
      <protection/>
    </xf>
    <xf numFmtId="180" fontId="26" fillId="0" borderId="0" xfId="60" applyNumberFormat="1" applyFont="1" applyFill="1" applyBorder="1" applyAlignment="1" applyProtection="1">
      <alignment/>
      <protection/>
    </xf>
    <xf numFmtId="0" fontId="38" fillId="48" borderId="0" xfId="0" applyNumberFormat="1" applyFont="1" applyFill="1" applyBorder="1" applyAlignment="1" applyProtection="1">
      <alignment horizontal="center"/>
      <protection/>
    </xf>
    <xf numFmtId="0" fontId="38" fillId="48" borderId="0" xfId="0" applyNumberFormat="1" applyFont="1" applyFill="1" applyBorder="1" applyAlignment="1" applyProtection="1">
      <alignment wrapText="1"/>
      <protection/>
    </xf>
    <xf numFmtId="180" fontId="38" fillId="48" borderId="0" xfId="60" applyNumberFormat="1" applyFont="1" applyFill="1" applyBorder="1" applyAlignment="1" applyProtection="1">
      <alignment/>
      <protection/>
    </xf>
    <xf numFmtId="0" fontId="38" fillId="48" borderId="0" xfId="0" applyNumberFormat="1" applyFont="1" applyFill="1" applyBorder="1" applyAlignment="1" applyProtection="1">
      <alignment/>
      <protection/>
    </xf>
    <xf numFmtId="3" fontId="33" fillId="0" borderId="39" xfId="0" applyNumberFormat="1" applyFont="1" applyBorder="1" applyAlignment="1">
      <alignment/>
    </xf>
    <xf numFmtId="3" fontId="33" fillId="0" borderId="39" xfId="0" applyNumberFormat="1" applyFont="1" applyFill="1" applyBorder="1" applyAlignment="1" applyProtection="1">
      <alignment wrapText="1"/>
      <protection/>
    </xf>
    <xf numFmtId="3" fontId="33" fillId="49" borderId="39" xfId="0" applyNumberFormat="1" applyFont="1" applyFill="1" applyBorder="1" applyAlignment="1" applyProtection="1">
      <alignment wrapText="1"/>
      <protection/>
    </xf>
    <xf numFmtId="0" fontId="26" fillId="49" borderId="0" xfId="0" applyFont="1" applyFill="1" applyBorder="1" applyAlignment="1">
      <alignment horizontal="center" vertical="center" wrapText="1"/>
    </xf>
    <xf numFmtId="0" fontId="25" fillId="49" borderId="0" xfId="0" applyNumberFormat="1" applyFont="1" applyFill="1" applyBorder="1" applyAlignment="1" applyProtection="1">
      <alignment/>
      <protection/>
    </xf>
    <xf numFmtId="0" fontId="36" fillId="49" borderId="38" xfId="0" applyFont="1" applyFill="1" applyBorder="1" applyAlignment="1">
      <alignment horizontal="left"/>
    </xf>
    <xf numFmtId="0" fontId="21" fillId="49" borderId="37" xfId="0" applyNumberFormat="1" applyFont="1" applyFill="1" applyBorder="1" applyAlignment="1" applyProtection="1">
      <alignment/>
      <protection/>
    </xf>
    <xf numFmtId="3" fontId="33" fillId="49" borderId="39" xfId="0" applyNumberFormat="1" applyFont="1" applyFill="1" applyBorder="1" applyAlignment="1">
      <alignment/>
    </xf>
    <xf numFmtId="1" fontId="22" fillId="48" borderId="34" xfId="0" applyNumberFormat="1" applyFont="1" applyFill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21" fillId="0" borderId="41" xfId="0" applyNumberFormat="1" applyFont="1" applyBorder="1" applyAlignment="1">
      <alignment horizontal="right" vertical="center" wrapText="1"/>
    </xf>
    <xf numFmtId="0" fontId="68" fillId="34" borderId="39" xfId="0" applyNumberFormat="1" applyFont="1" applyFill="1" applyBorder="1" applyAlignment="1" applyProtection="1">
      <alignment horizontal="center" vertical="center" wrapText="1"/>
      <protection/>
    </xf>
    <xf numFmtId="180" fontId="26" fillId="0" borderId="0" xfId="6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horizontal="center"/>
      <protection/>
    </xf>
    <xf numFmtId="0" fontId="68" fillId="0" borderId="39" xfId="0" applyNumberFormat="1" applyFont="1" applyFill="1" applyBorder="1" applyAlignment="1" applyProtection="1">
      <alignment horizontal="center" wrapText="1"/>
      <protection/>
    </xf>
    <xf numFmtId="0" fontId="68" fillId="0" borderId="39" xfId="0" applyNumberFormat="1" applyFont="1" applyFill="1" applyBorder="1" applyAlignment="1" applyProtection="1">
      <alignment horizontal="center" vertical="center" wrapText="1"/>
      <protection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1" fontId="22" fillId="50" borderId="17" xfId="0" applyNumberFormat="1" applyFont="1" applyFill="1" applyBorder="1" applyAlignment="1">
      <alignment wrapText="1"/>
    </xf>
    <xf numFmtId="3" fontId="22" fillId="50" borderId="42" xfId="0" applyNumberFormat="1" applyFont="1" applyFill="1" applyBorder="1" applyAlignment="1">
      <alignment horizontal="center"/>
    </xf>
    <xf numFmtId="3" fontId="22" fillId="50" borderId="35" xfId="0" applyNumberFormat="1" applyFont="1" applyFill="1" applyBorder="1" applyAlignment="1">
      <alignment horizontal="center"/>
    </xf>
    <xf numFmtId="3" fontId="22" fillId="50" borderId="36" xfId="0" applyNumberFormat="1" applyFont="1" applyFill="1" applyBorder="1" applyAlignment="1">
      <alignment horizontal="center"/>
    </xf>
    <xf numFmtId="0" fontId="21" fillId="50" borderId="0" xfId="0" applyFont="1" applyFill="1" applyAlignment="1">
      <alignment/>
    </xf>
    <xf numFmtId="0" fontId="26" fillId="51" borderId="0" xfId="0" applyNumberFormat="1" applyFont="1" applyFill="1" applyBorder="1" applyAlignment="1" applyProtection="1">
      <alignment horizontal="center"/>
      <protection/>
    </xf>
    <xf numFmtId="0" fontId="26" fillId="51" borderId="0" xfId="0" applyNumberFormat="1" applyFont="1" applyFill="1" applyBorder="1" applyAlignment="1" applyProtection="1">
      <alignment wrapText="1"/>
      <protection/>
    </xf>
    <xf numFmtId="180" fontId="26" fillId="51" borderId="0" xfId="60" applyNumberFormat="1" applyFont="1" applyFill="1" applyBorder="1" applyAlignment="1" applyProtection="1">
      <alignment/>
      <protection/>
    </xf>
    <xf numFmtId="0" fontId="26" fillId="51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 horizontal="left"/>
      <protection/>
    </xf>
    <xf numFmtId="0" fontId="26" fillId="52" borderId="0" xfId="0" applyNumberFormat="1" applyFont="1" applyFill="1" applyBorder="1" applyAlignment="1" applyProtection="1">
      <alignment wrapText="1"/>
      <protection/>
    </xf>
    <xf numFmtId="180" fontId="26" fillId="52" borderId="0" xfId="6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0" fontId="22" fillId="34" borderId="39" xfId="0" applyNumberFormat="1" applyFont="1" applyFill="1" applyBorder="1" applyAlignment="1" applyProtection="1">
      <alignment horizontal="center" vertical="center" wrapText="1"/>
      <protection/>
    </xf>
    <xf numFmtId="0" fontId="26" fillId="34" borderId="37" xfId="0" applyNumberFormat="1" applyFont="1" applyFill="1" applyBorder="1" applyAlignment="1" applyProtection="1">
      <alignment horizontal="center" vertical="center" wrapText="1"/>
      <protection/>
    </xf>
    <xf numFmtId="0" fontId="26" fillId="34" borderId="39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184" fontId="26" fillId="52" borderId="0" xfId="60" applyNumberFormat="1" applyFont="1" applyFill="1" applyBorder="1" applyAlignment="1" applyProtection="1">
      <alignment horizontal="center"/>
      <protection/>
    </xf>
    <xf numFmtId="184" fontId="26" fillId="52" borderId="0" xfId="60" applyNumberFormat="1" applyFont="1" applyFill="1" applyBorder="1" applyAlignment="1" applyProtection="1">
      <alignment/>
      <protection/>
    </xf>
    <xf numFmtId="184" fontId="69" fillId="51" borderId="0" xfId="60" applyNumberFormat="1" applyFont="1" applyFill="1" applyBorder="1" applyAlignment="1" applyProtection="1">
      <alignment/>
      <protection/>
    </xf>
    <xf numFmtId="184" fontId="26" fillId="51" borderId="0" xfId="60" applyNumberFormat="1" applyFont="1" applyFill="1" applyBorder="1" applyAlignment="1" applyProtection="1">
      <alignment/>
      <protection/>
    </xf>
    <xf numFmtId="184" fontId="70" fillId="48" borderId="0" xfId="60" applyNumberFormat="1" applyFont="1" applyFill="1" applyBorder="1" applyAlignment="1" applyProtection="1">
      <alignment/>
      <protection/>
    </xf>
    <xf numFmtId="184" fontId="38" fillId="48" borderId="0" xfId="60" applyNumberFormat="1" applyFont="1" applyFill="1" applyBorder="1" applyAlignment="1" applyProtection="1">
      <alignment/>
      <protection/>
    </xf>
    <xf numFmtId="184" fontId="71" fillId="48" borderId="0" xfId="60" applyNumberFormat="1" applyFont="1" applyFill="1" applyBorder="1" applyAlignment="1" applyProtection="1">
      <alignment/>
      <protection/>
    </xf>
    <xf numFmtId="0" fontId="26" fillId="50" borderId="0" xfId="0" applyNumberFormat="1" applyFont="1" applyFill="1" applyBorder="1" applyAlignment="1" applyProtection="1">
      <alignment horizontal="center"/>
      <protection/>
    </xf>
    <xf numFmtId="0" fontId="26" fillId="50" borderId="0" xfId="0" applyNumberFormat="1" applyFont="1" applyFill="1" applyBorder="1" applyAlignment="1" applyProtection="1">
      <alignment wrapText="1"/>
      <protection/>
    </xf>
    <xf numFmtId="184" fontId="69" fillId="50" borderId="0" xfId="60" applyNumberFormat="1" applyFont="1" applyFill="1" applyBorder="1" applyAlignment="1" applyProtection="1">
      <alignment/>
      <protection/>
    </xf>
    <xf numFmtId="180" fontId="26" fillId="50" borderId="0" xfId="60" applyNumberFormat="1" applyFont="1" applyFill="1" applyBorder="1" applyAlignment="1" applyProtection="1">
      <alignment/>
      <protection/>
    </xf>
    <xf numFmtId="0" fontId="26" fillId="50" borderId="0" xfId="0" applyNumberFormat="1" applyFont="1" applyFill="1" applyBorder="1" applyAlignment="1" applyProtection="1">
      <alignment/>
      <protection/>
    </xf>
    <xf numFmtId="184" fontId="72" fillId="50" borderId="0" xfId="60" applyNumberFormat="1" applyFont="1" applyFill="1" applyBorder="1" applyAlignment="1" applyProtection="1">
      <alignment/>
      <protection/>
    </xf>
    <xf numFmtId="0" fontId="73" fillId="0" borderId="0" xfId="0" applyFont="1" applyAlignment="1">
      <alignment horizontal="right"/>
    </xf>
    <xf numFmtId="0" fontId="25" fillId="50" borderId="0" xfId="0" applyNumberFormat="1" applyFont="1" applyFill="1" applyBorder="1" applyAlignment="1" applyProtection="1">
      <alignment/>
      <protection/>
    </xf>
    <xf numFmtId="0" fontId="38" fillId="50" borderId="0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 horizontal="left"/>
      <protection/>
    </xf>
    <xf numFmtId="4" fontId="33" fillId="49" borderId="39" xfId="0" applyNumberFormat="1" applyFont="1" applyFill="1" applyBorder="1" applyAlignment="1" applyProtection="1">
      <alignment vertical="center" wrapText="1"/>
      <protection/>
    </xf>
    <xf numFmtId="4" fontId="33" fillId="49" borderId="39" xfId="0" applyNumberFormat="1" applyFont="1" applyFill="1" applyBorder="1" applyAlignment="1">
      <alignment/>
    </xf>
    <xf numFmtId="10" fontId="26" fillId="52" borderId="0" xfId="60" applyNumberFormat="1" applyFont="1" applyFill="1" applyBorder="1" applyAlignment="1" applyProtection="1">
      <alignment/>
      <protection/>
    </xf>
    <xf numFmtId="10" fontId="26" fillId="51" borderId="0" xfId="60" applyNumberFormat="1" applyFont="1" applyFill="1" applyBorder="1" applyAlignment="1" applyProtection="1">
      <alignment/>
      <protection/>
    </xf>
    <xf numFmtId="10" fontId="38" fillId="48" borderId="0" xfId="6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38" xfId="0" applyNumberFormat="1" applyFont="1" applyFill="1" applyBorder="1" applyAlignment="1" applyProtection="1" quotePrefix="1">
      <alignment horizontal="left" wrapText="1"/>
      <protection/>
    </xf>
    <xf numFmtId="0" fontId="37" fillId="0" borderId="37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left" wrapText="1"/>
      <protection/>
    </xf>
    <xf numFmtId="0" fontId="33" fillId="0" borderId="38" xfId="0" applyNumberFormat="1" applyFont="1" applyFill="1" applyBorder="1" applyAlignment="1" applyProtection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0" fontId="36" fillId="49" borderId="38" xfId="0" applyNumberFormat="1" applyFont="1" applyFill="1" applyBorder="1" applyAlignment="1" applyProtection="1">
      <alignment horizontal="left" wrapText="1"/>
      <protection/>
    </xf>
    <xf numFmtId="0" fontId="37" fillId="49" borderId="37" xfId="0" applyNumberFormat="1" applyFont="1" applyFill="1" applyBorder="1" applyAlignment="1" applyProtection="1">
      <alignment wrapText="1"/>
      <protection/>
    </xf>
    <xf numFmtId="0" fontId="21" fillId="49" borderId="37" xfId="0" applyNumberFormat="1" applyFont="1" applyFill="1" applyBorder="1" applyAlignment="1" applyProtection="1">
      <alignment/>
      <protection/>
    </xf>
    <xf numFmtId="0" fontId="74" fillId="48" borderId="42" xfId="0" applyFont="1" applyFill="1" applyBorder="1" applyAlignment="1">
      <alignment horizontal="center" vertical="center" wrapText="1"/>
    </xf>
    <xf numFmtId="0" fontId="75" fillId="48" borderId="35" xfId="0" applyFont="1" applyFill="1" applyBorder="1" applyAlignment="1">
      <alignment horizontal="center" vertical="center"/>
    </xf>
    <xf numFmtId="0" fontId="75" fillId="48" borderId="36" xfId="0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43" xfId="0" applyNumberFormat="1" applyFont="1" applyFill="1" applyBorder="1" applyAlignment="1" applyProtection="1">
      <alignment wrapText="1"/>
      <protection/>
    </xf>
    <xf numFmtId="3" fontId="22" fillId="48" borderId="42" xfId="0" applyNumberFormat="1" applyFont="1" applyFill="1" applyBorder="1" applyAlignment="1">
      <alignment horizontal="center"/>
    </xf>
    <xf numFmtId="3" fontId="22" fillId="48" borderId="35" xfId="0" applyNumberFormat="1" applyFont="1" applyFill="1" applyBorder="1" applyAlignment="1">
      <alignment horizontal="center"/>
    </xf>
    <xf numFmtId="3" fontId="22" fillId="48" borderId="36" xfId="0" applyNumberFormat="1" applyFont="1" applyFill="1" applyBorder="1" applyAlignment="1">
      <alignment horizontal="center"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3" fontId="33" fillId="0" borderId="39" xfId="0" applyNumberFormat="1" applyFont="1" applyFill="1" applyBorder="1" applyAlignment="1">
      <alignment/>
    </xf>
    <xf numFmtId="4" fontId="33" fillId="0" borderId="39" xfId="0" applyNumberFormat="1" applyFont="1" applyFill="1" applyBorder="1" applyAlignment="1" applyProtection="1">
      <alignment vertical="center" wrapText="1"/>
      <protection/>
    </xf>
    <xf numFmtId="4" fontId="33" fillId="0" borderId="39" xfId="0" applyNumberFormat="1" applyFont="1" applyFill="1" applyBorder="1" applyAlignment="1">
      <alignment/>
    </xf>
    <xf numFmtId="3" fontId="33" fillId="0" borderId="38" xfId="0" applyNumberFormat="1" applyFont="1" applyFill="1" applyBorder="1" applyAlignment="1">
      <alignment horizontal="right"/>
    </xf>
    <xf numFmtId="3" fontId="33" fillId="0" borderId="39" xfId="0" applyNumberFormat="1" applyFont="1" applyFill="1" applyBorder="1" applyAlignment="1">
      <alignment horizontal="right"/>
    </xf>
    <xf numFmtId="3" fontId="21" fillId="0" borderId="25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3" fontId="21" fillId="0" borderId="42" xfId="0" applyNumberFormat="1" applyFont="1" applyFill="1" applyBorder="1" applyAlignment="1">
      <alignment/>
    </xf>
    <xf numFmtId="3" fontId="21" fillId="0" borderId="34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 horizontal="right" vertical="center" wrapText="1"/>
    </xf>
    <xf numFmtId="3" fontId="22" fillId="0" borderId="42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 horizontal="center"/>
    </xf>
    <xf numFmtId="3" fontId="22" fillId="0" borderId="36" xfId="0" applyNumberFormat="1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339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339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F22" sqref="F22:G2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73" t="s">
        <v>47</v>
      </c>
      <c r="B1" s="173"/>
      <c r="C1" s="173"/>
      <c r="D1" s="173"/>
      <c r="E1" s="173"/>
      <c r="F1" s="173"/>
      <c r="G1" s="173"/>
      <c r="H1" s="173"/>
    </row>
    <row r="2" spans="1:8" s="68" customFormat="1" ht="26.25" customHeight="1">
      <c r="A2" s="162" t="s">
        <v>28</v>
      </c>
      <c r="B2" s="162"/>
      <c r="C2" s="162"/>
      <c r="D2" s="162"/>
      <c r="E2" s="162"/>
      <c r="F2" s="162"/>
      <c r="G2" s="174"/>
      <c r="H2" s="174"/>
    </row>
    <row r="3" spans="1:8" ht="25.5" customHeight="1">
      <c r="A3" s="162" t="s">
        <v>40</v>
      </c>
      <c r="B3" s="162"/>
      <c r="C3" s="162"/>
      <c r="D3" s="162"/>
      <c r="E3" s="162"/>
      <c r="F3" s="162"/>
      <c r="G3" s="162"/>
      <c r="H3" s="164"/>
    </row>
    <row r="4" spans="1:5" ht="9" customHeight="1">
      <c r="A4" s="69"/>
      <c r="B4" s="70"/>
      <c r="C4" s="70"/>
      <c r="D4" s="70"/>
      <c r="E4" s="70"/>
    </row>
    <row r="5" spans="1:9" ht="39.75">
      <c r="A5" s="71"/>
      <c r="B5" s="72"/>
      <c r="C5" s="72"/>
      <c r="D5" s="73"/>
      <c r="E5" s="74"/>
      <c r="F5" s="116" t="s">
        <v>48</v>
      </c>
      <c r="G5" s="116" t="s">
        <v>49</v>
      </c>
      <c r="H5" s="117" t="s">
        <v>43</v>
      </c>
      <c r="I5" s="77"/>
    </row>
    <row r="6" spans="1:9" s="106" customFormat="1" ht="27.75" customHeight="1">
      <c r="A6" s="177" t="s">
        <v>30</v>
      </c>
      <c r="B6" s="178"/>
      <c r="C6" s="178"/>
      <c r="D6" s="178"/>
      <c r="E6" s="179"/>
      <c r="F6" s="104">
        <f>F7+F8</f>
        <v>69995</v>
      </c>
      <c r="G6" s="104">
        <f>G7+G8</f>
        <v>56985</v>
      </c>
      <c r="H6" s="157">
        <f>G6/(F6/100)</f>
        <v>81.41295806843345</v>
      </c>
      <c r="I6" s="105"/>
    </row>
    <row r="7" spans="1:8" ht="22.5" customHeight="1">
      <c r="A7" s="167" t="s">
        <v>0</v>
      </c>
      <c r="B7" s="166"/>
      <c r="C7" s="166"/>
      <c r="D7" s="166"/>
      <c r="E7" s="172"/>
      <c r="F7" s="190">
        <v>69995</v>
      </c>
      <c r="G7" s="190">
        <v>56985</v>
      </c>
      <c r="H7" s="191">
        <f>G7/(F7/100)</f>
        <v>81.41295806843345</v>
      </c>
    </row>
    <row r="8" spans="1:8" ht="22.5" customHeight="1">
      <c r="A8" s="175" t="s">
        <v>35</v>
      </c>
      <c r="B8" s="172"/>
      <c r="C8" s="172"/>
      <c r="D8" s="172"/>
      <c r="E8" s="172"/>
      <c r="F8" s="102"/>
      <c r="G8" s="102"/>
      <c r="H8" s="102"/>
    </row>
    <row r="9" spans="1:8" s="106" customFormat="1" ht="22.5" customHeight="1">
      <c r="A9" s="107" t="s">
        <v>31</v>
      </c>
      <c r="B9" s="108"/>
      <c r="C9" s="108"/>
      <c r="D9" s="108"/>
      <c r="E9" s="108"/>
      <c r="F9" s="109">
        <f>F10+F11</f>
        <v>69995</v>
      </c>
      <c r="G9" s="109">
        <f>G10+G11</f>
        <v>56985</v>
      </c>
      <c r="H9" s="158">
        <f>G9/(F9/100)</f>
        <v>81.41295806843345</v>
      </c>
    </row>
    <row r="10" spans="1:8" ht="22.5" customHeight="1">
      <c r="A10" s="165" t="s">
        <v>1</v>
      </c>
      <c r="B10" s="166"/>
      <c r="C10" s="166"/>
      <c r="D10" s="166"/>
      <c r="E10" s="176"/>
      <c r="F10" s="103">
        <v>69995</v>
      </c>
      <c r="G10" s="103">
        <v>56985</v>
      </c>
      <c r="H10" s="192">
        <f>G10/(F10/100)</f>
        <v>81.41295806843345</v>
      </c>
    </row>
    <row r="11" spans="1:8" ht="22.5" customHeight="1">
      <c r="A11" s="175" t="s">
        <v>2</v>
      </c>
      <c r="B11" s="172"/>
      <c r="C11" s="172"/>
      <c r="D11" s="172"/>
      <c r="E11" s="172"/>
      <c r="F11" s="103">
        <v>0</v>
      </c>
      <c r="G11" s="103">
        <v>0</v>
      </c>
      <c r="H11" s="103"/>
    </row>
    <row r="12" spans="1:8" ht="22.5" customHeight="1">
      <c r="A12" s="165" t="s">
        <v>3</v>
      </c>
      <c r="B12" s="166"/>
      <c r="C12" s="166"/>
      <c r="D12" s="166"/>
      <c r="E12" s="166"/>
      <c r="F12" s="103">
        <f>+F6-F9</f>
        <v>0</v>
      </c>
      <c r="G12" s="103">
        <f>+G6-G9</f>
        <v>0</v>
      </c>
      <c r="H12" s="103"/>
    </row>
    <row r="13" spans="1:8" ht="25.5" customHeight="1">
      <c r="A13" s="162"/>
      <c r="B13" s="163"/>
      <c r="C13" s="163"/>
      <c r="D13" s="163"/>
      <c r="E13" s="163"/>
      <c r="F13" s="164"/>
      <c r="G13" s="164"/>
      <c r="H13" s="164"/>
    </row>
    <row r="14" spans="1:8" ht="39.75">
      <c r="A14" s="71"/>
      <c r="B14" s="72"/>
      <c r="C14" s="72"/>
      <c r="D14" s="73"/>
      <c r="E14" s="74"/>
      <c r="F14" s="75" t="s">
        <v>48</v>
      </c>
      <c r="G14" s="75" t="s">
        <v>49</v>
      </c>
      <c r="H14" s="76"/>
    </row>
    <row r="15" spans="1:8" ht="22.5" customHeight="1">
      <c r="A15" s="168" t="s">
        <v>4</v>
      </c>
      <c r="B15" s="169"/>
      <c r="C15" s="169"/>
      <c r="D15" s="169"/>
      <c r="E15" s="170"/>
      <c r="F15" s="193">
        <v>3630</v>
      </c>
      <c r="G15" s="193">
        <v>3630</v>
      </c>
      <c r="H15" s="79"/>
    </row>
    <row r="16" spans="1:8" s="63" customFormat="1" ht="25.5" customHeight="1">
      <c r="A16" s="171"/>
      <c r="B16" s="163"/>
      <c r="C16" s="163"/>
      <c r="D16" s="163"/>
      <c r="E16" s="163"/>
      <c r="F16" s="164"/>
      <c r="G16" s="164"/>
      <c r="H16" s="164"/>
    </row>
    <row r="17" spans="1:8" s="63" customFormat="1" ht="39.75">
      <c r="A17" s="71"/>
      <c r="B17" s="72"/>
      <c r="C17" s="72"/>
      <c r="D17" s="73"/>
      <c r="E17" s="74"/>
      <c r="F17" s="75" t="s">
        <v>48</v>
      </c>
      <c r="G17" s="75" t="s">
        <v>49</v>
      </c>
      <c r="H17" s="76"/>
    </row>
    <row r="18" spans="1:8" s="63" customFormat="1" ht="22.5" customHeight="1">
      <c r="A18" s="167" t="s">
        <v>5</v>
      </c>
      <c r="B18" s="166"/>
      <c r="C18" s="166"/>
      <c r="D18" s="166"/>
      <c r="E18" s="166"/>
      <c r="F18" s="78"/>
      <c r="G18" s="78"/>
      <c r="H18" s="78"/>
    </row>
    <row r="19" spans="1:8" s="63" customFormat="1" ht="22.5" customHeight="1">
      <c r="A19" s="167" t="s">
        <v>6</v>
      </c>
      <c r="B19" s="166"/>
      <c r="C19" s="166"/>
      <c r="D19" s="166"/>
      <c r="E19" s="166"/>
      <c r="F19" s="78"/>
      <c r="G19" s="78"/>
      <c r="H19" s="78"/>
    </row>
    <row r="20" spans="1:8" s="63" customFormat="1" ht="22.5" customHeight="1">
      <c r="A20" s="165" t="s">
        <v>7</v>
      </c>
      <c r="B20" s="166"/>
      <c r="C20" s="166"/>
      <c r="D20" s="166"/>
      <c r="E20" s="166"/>
      <c r="F20" s="78"/>
      <c r="G20" s="78"/>
      <c r="H20" s="78"/>
    </row>
    <row r="21" spans="1:8" s="63" customFormat="1" ht="15" customHeight="1">
      <c r="A21" s="81"/>
      <c r="B21" s="82"/>
      <c r="C21" s="80"/>
      <c r="D21" s="83"/>
      <c r="E21" s="82"/>
      <c r="F21" s="84"/>
      <c r="G21" s="84"/>
      <c r="H21" s="84"/>
    </row>
    <row r="22" spans="1:8" s="63" customFormat="1" ht="22.5" customHeight="1">
      <c r="A22" s="165" t="s">
        <v>8</v>
      </c>
      <c r="B22" s="166"/>
      <c r="C22" s="166"/>
      <c r="D22" s="166"/>
      <c r="E22" s="166"/>
      <c r="F22" s="194">
        <f>SUM(F12,F15,F20)</f>
        <v>3630</v>
      </c>
      <c r="G22" s="194">
        <f>SUM(G12,G15,G20)</f>
        <v>3630</v>
      </c>
      <c r="H22" s="78">
        <f>SUM(H12,H15,H20)</f>
        <v>0</v>
      </c>
    </row>
    <row r="23" spans="1:5" s="63" customFormat="1" ht="18" customHeight="1">
      <c r="A23" s="85"/>
      <c r="B23" s="70"/>
      <c r="C23" s="70"/>
      <c r="D23" s="70"/>
      <c r="E23" s="7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B16">
      <selection activeCell="B32" sqref="B32:H32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62" t="s">
        <v>45</v>
      </c>
      <c r="B1" s="162"/>
      <c r="C1" s="162"/>
      <c r="D1" s="162"/>
      <c r="E1" s="162"/>
      <c r="F1" s="162"/>
      <c r="G1" s="162"/>
      <c r="H1" s="162"/>
    </row>
    <row r="2" spans="1:8" s="2" customFormat="1" ht="13.5" thickBot="1">
      <c r="A2" s="13"/>
      <c r="H2" s="153" t="s">
        <v>39</v>
      </c>
    </row>
    <row r="3" spans="1:8" s="2" customFormat="1" ht="27" thickBot="1">
      <c r="A3" s="92" t="s">
        <v>9</v>
      </c>
      <c r="B3" s="180" t="s">
        <v>48</v>
      </c>
      <c r="C3" s="181"/>
      <c r="D3" s="181"/>
      <c r="E3" s="181"/>
      <c r="F3" s="181"/>
      <c r="G3" s="181"/>
      <c r="H3" s="182"/>
    </row>
    <row r="4" spans="1:8" s="2" customFormat="1" ht="87.75" customHeight="1" thickBot="1">
      <c r="A4" s="93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36</v>
      </c>
      <c r="H4" s="16" t="s">
        <v>17</v>
      </c>
    </row>
    <row r="5" spans="1:8" ht="12.75">
      <c r="A5" s="4">
        <v>63</v>
      </c>
      <c r="B5" s="112">
        <v>0</v>
      </c>
      <c r="C5" s="5">
        <v>0</v>
      </c>
      <c r="D5" s="6">
        <v>0</v>
      </c>
      <c r="E5" s="7">
        <v>0</v>
      </c>
      <c r="F5" s="7"/>
      <c r="G5" s="8"/>
      <c r="H5" s="9"/>
    </row>
    <row r="6" spans="1:8" ht="12.75">
      <c r="A6" s="17">
        <v>64</v>
      </c>
      <c r="B6" s="118">
        <v>0</v>
      </c>
      <c r="C6" s="19">
        <v>0</v>
      </c>
      <c r="D6" s="119">
        <v>0</v>
      </c>
      <c r="E6" s="120"/>
      <c r="F6" s="120"/>
      <c r="G6" s="121"/>
      <c r="H6" s="122"/>
    </row>
    <row r="7" spans="1:8" ht="12.75">
      <c r="A7" s="17">
        <v>66</v>
      </c>
      <c r="B7" s="195">
        <v>0</v>
      </c>
      <c r="C7" s="196">
        <v>3630</v>
      </c>
      <c r="D7" s="19"/>
      <c r="E7" s="19"/>
      <c r="F7" s="19"/>
      <c r="G7" s="20"/>
      <c r="H7" s="21"/>
    </row>
    <row r="8" spans="1:8" ht="12.75">
      <c r="A8" s="17">
        <v>67</v>
      </c>
      <c r="B8" s="195">
        <v>66365</v>
      </c>
      <c r="C8" s="196"/>
      <c r="D8" s="19"/>
      <c r="E8" s="19"/>
      <c r="F8" s="19"/>
      <c r="G8" s="20"/>
      <c r="H8" s="21"/>
    </row>
    <row r="9" spans="1:8" ht="12.75">
      <c r="A9" s="22"/>
      <c r="B9" s="195"/>
      <c r="C9" s="196"/>
      <c r="D9" s="19"/>
      <c r="E9" s="19"/>
      <c r="F9" s="19"/>
      <c r="G9" s="20"/>
      <c r="H9" s="21"/>
    </row>
    <row r="10" spans="1:8" ht="12.75">
      <c r="A10" s="23"/>
      <c r="B10" s="195"/>
      <c r="C10" s="196"/>
      <c r="D10" s="19"/>
      <c r="E10" s="19"/>
      <c r="F10" s="19"/>
      <c r="G10" s="20"/>
      <c r="H10" s="21"/>
    </row>
    <row r="11" spans="1:8" ht="13.5" customHeight="1">
      <c r="A11" s="23"/>
      <c r="B11" s="195"/>
      <c r="C11" s="196"/>
      <c r="D11" s="19"/>
      <c r="E11" s="19"/>
      <c r="F11" s="19"/>
      <c r="G11" s="20"/>
      <c r="H11" s="21"/>
    </row>
    <row r="12" spans="1:8" ht="13.5" customHeight="1">
      <c r="A12" s="23"/>
      <c r="B12" s="195"/>
      <c r="C12" s="196"/>
      <c r="D12" s="19"/>
      <c r="E12" s="19"/>
      <c r="F12" s="19"/>
      <c r="G12" s="20"/>
      <c r="H12" s="21"/>
    </row>
    <row r="13" spans="1:8" ht="13.5" customHeight="1">
      <c r="A13" s="23"/>
      <c r="B13" s="195"/>
      <c r="C13" s="196"/>
      <c r="D13" s="19"/>
      <c r="E13" s="19"/>
      <c r="F13" s="19"/>
      <c r="G13" s="20"/>
      <c r="H13" s="21"/>
    </row>
    <row r="14" spans="1:8" ht="2.25" customHeight="1" thickBot="1">
      <c r="A14" s="24"/>
      <c r="B14" s="197"/>
      <c r="C14" s="198"/>
      <c r="D14" s="26"/>
      <c r="E14" s="26"/>
      <c r="F14" s="26"/>
      <c r="G14" s="27"/>
      <c r="H14" s="28"/>
    </row>
    <row r="15" spans="1:8" s="2" customFormat="1" ht="30" customHeight="1" thickBot="1">
      <c r="A15" s="29" t="s">
        <v>18</v>
      </c>
      <c r="B15" s="199">
        <f>B5+B6+B7+B8</f>
        <v>66365</v>
      </c>
      <c r="C15" s="200">
        <f>C5+C6+C7+C8</f>
        <v>3630</v>
      </c>
      <c r="D15" s="31">
        <f>D5+D7+D6+D8</f>
        <v>0</v>
      </c>
      <c r="E15" s="30">
        <f>E5+E6+E7+E8</f>
        <v>0</v>
      </c>
      <c r="F15" s="31">
        <f>+F7</f>
        <v>0</v>
      </c>
      <c r="G15" s="30">
        <v>0</v>
      </c>
      <c r="H15" s="32">
        <v>0</v>
      </c>
    </row>
    <row r="16" spans="1:8" s="2" customFormat="1" ht="28.5" customHeight="1" thickBot="1">
      <c r="A16" s="110" t="s">
        <v>37</v>
      </c>
      <c r="B16" s="185">
        <f>B15+C15+D15+E15+F15+G15+H15</f>
        <v>69995</v>
      </c>
      <c r="C16" s="186"/>
      <c r="D16" s="186"/>
      <c r="E16" s="186"/>
      <c r="F16" s="186"/>
      <c r="G16" s="186"/>
      <c r="H16" s="187"/>
    </row>
    <row r="17" spans="1:8" s="127" customFormat="1" ht="28.5" customHeight="1" thickBot="1">
      <c r="A17" s="123"/>
      <c r="B17" s="124"/>
      <c r="C17" s="125"/>
      <c r="D17" s="125"/>
      <c r="E17" s="125"/>
      <c r="F17" s="125"/>
      <c r="G17" s="125"/>
      <c r="H17" s="126"/>
    </row>
    <row r="18" spans="1:8" s="127" customFormat="1" ht="28.5" customHeight="1" thickBot="1">
      <c r="A18" s="123"/>
      <c r="B18" s="124"/>
      <c r="C18" s="125"/>
      <c r="D18" s="125"/>
      <c r="E18" s="125"/>
      <c r="F18" s="125"/>
      <c r="G18" s="125"/>
      <c r="H18" s="126"/>
    </row>
    <row r="19" spans="1:8" ht="27" thickBot="1">
      <c r="A19" s="94" t="s">
        <v>9</v>
      </c>
      <c r="B19" s="180" t="s">
        <v>49</v>
      </c>
      <c r="C19" s="181"/>
      <c r="D19" s="181"/>
      <c r="E19" s="181"/>
      <c r="F19" s="181"/>
      <c r="G19" s="181"/>
      <c r="H19" s="182"/>
    </row>
    <row r="20" spans="1:8" ht="66" thickBot="1">
      <c r="A20" s="95" t="s">
        <v>10</v>
      </c>
      <c r="B20" s="14" t="s">
        <v>11</v>
      </c>
      <c r="C20" s="15" t="s">
        <v>12</v>
      </c>
      <c r="D20" s="15" t="s">
        <v>13</v>
      </c>
      <c r="E20" s="15" t="s">
        <v>14</v>
      </c>
      <c r="F20" s="15" t="s">
        <v>15</v>
      </c>
      <c r="G20" s="15" t="s">
        <v>36</v>
      </c>
      <c r="H20" s="16" t="s">
        <v>17</v>
      </c>
    </row>
    <row r="21" spans="1:8" ht="12.75">
      <c r="A21" s="4">
        <v>63</v>
      </c>
      <c r="B21" s="112">
        <v>0</v>
      </c>
      <c r="C21" s="5">
        <v>0</v>
      </c>
      <c r="D21" s="6">
        <v>0</v>
      </c>
      <c r="E21" s="7">
        <v>0</v>
      </c>
      <c r="F21" s="7"/>
      <c r="G21" s="8"/>
      <c r="H21" s="9"/>
    </row>
    <row r="22" spans="1:8" ht="12.75">
      <c r="A22" s="17">
        <v>64</v>
      </c>
      <c r="B22" s="201">
        <v>0</v>
      </c>
      <c r="C22" s="196">
        <v>0</v>
      </c>
      <c r="D22" s="119">
        <v>0</v>
      </c>
      <c r="E22" s="120"/>
      <c r="F22" s="120"/>
      <c r="G22" s="121"/>
      <c r="H22" s="122"/>
    </row>
    <row r="23" spans="1:8" ht="12.75">
      <c r="A23" s="17">
        <v>66</v>
      </c>
      <c r="B23" s="195">
        <v>0</v>
      </c>
      <c r="C23" s="196">
        <v>3895</v>
      </c>
      <c r="D23" s="19"/>
      <c r="E23" s="19"/>
      <c r="F23" s="19"/>
      <c r="G23" s="20"/>
      <c r="H23" s="21"/>
    </row>
    <row r="24" spans="1:8" ht="12.75">
      <c r="A24" s="17">
        <v>67</v>
      </c>
      <c r="B24" s="195">
        <v>53090</v>
      </c>
      <c r="C24" s="196"/>
      <c r="D24" s="19"/>
      <c r="E24" s="19"/>
      <c r="F24" s="19"/>
      <c r="G24" s="20"/>
      <c r="H24" s="21"/>
    </row>
    <row r="25" spans="1:8" ht="12.75">
      <c r="A25" s="22"/>
      <c r="B25" s="195"/>
      <c r="C25" s="196"/>
      <c r="D25" s="19"/>
      <c r="E25" s="19"/>
      <c r="F25" s="19"/>
      <c r="G25" s="20"/>
      <c r="H25" s="21"/>
    </row>
    <row r="26" spans="1:8" ht="12.75">
      <c r="A26" s="23"/>
      <c r="B26" s="18"/>
      <c r="C26" s="19"/>
      <c r="D26" s="19"/>
      <c r="E26" s="19"/>
      <c r="F26" s="19"/>
      <c r="G26" s="20"/>
      <c r="H26" s="21"/>
    </row>
    <row r="27" spans="1:8" ht="13.5" customHeight="1">
      <c r="A27" s="23"/>
      <c r="B27" s="18"/>
      <c r="C27" s="19"/>
      <c r="D27" s="19"/>
      <c r="E27" s="19"/>
      <c r="F27" s="19"/>
      <c r="G27" s="20"/>
      <c r="H27" s="21"/>
    </row>
    <row r="28" spans="1:8" ht="13.5" customHeight="1">
      <c r="A28" s="23"/>
      <c r="B28" s="18"/>
      <c r="C28" s="19"/>
      <c r="D28" s="19"/>
      <c r="E28" s="19"/>
      <c r="F28" s="19"/>
      <c r="G28" s="20"/>
      <c r="H28" s="21"/>
    </row>
    <row r="29" spans="1:8" ht="13.5" customHeight="1">
      <c r="A29" s="23"/>
      <c r="B29" s="18"/>
      <c r="C29" s="19"/>
      <c r="D29" s="19"/>
      <c r="E29" s="19"/>
      <c r="F29" s="19"/>
      <c r="G29" s="20"/>
      <c r="H29" s="21"/>
    </row>
    <row r="30" spans="1:8" ht="2.25" customHeight="1" thickBot="1">
      <c r="A30" s="24"/>
      <c r="B30" s="25"/>
      <c r="C30" s="26"/>
      <c r="D30" s="26"/>
      <c r="E30" s="26"/>
      <c r="F30" s="26"/>
      <c r="G30" s="27"/>
      <c r="H30" s="28"/>
    </row>
    <row r="31" spans="1:8" s="2" customFormat="1" ht="30" customHeight="1" thickBot="1">
      <c r="A31" s="29" t="s">
        <v>18</v>
      </c>
      <c r="B31" s="199">
        <f>B21+B22+B23+B24</f>
        <v>53090</v>
      </c>
      <c r="C31" s="200">
        <f>C21+C22+C23+C24</f>
        <v>3895</v>
      </c>
      <c r="D31" s="31">
        <f>D21+D23+D22+D24</f>
        <v>0</v>
      </c>
      <c r="E31" s="30">
        <f>E21+E22+E23+E24</f>
        <v>0</v>
      </c>
      <c r="F31" s="31">
        <f>+F23</f>
        <v>0</v>
      </c>
      <c r="G31" s="30">
        <v>0</v>
      </c>
      <c r="H31" s="32">
        <v>0</v>
      </c>
    </row>
    <row r="32" spans="1:8" s="2" customFormat="1" ht="28.5" customHeight="1" thickBot="1">
      <c r="A32" s="110" t="s">
        <v>37</v>
      </c>
      <c r="B32" s="202">
        <f>B31+C31+D31+E31+F31+G31+H31</f>
        <v>56985</v>
      </c>
      <c r="C32" s="203"/>
      <c r="D32" s="203"/>
      <c r="E32" s="203"/>
      <c r="F32" s="203"/>
      <c r="G32" s="203"/>
      <c r="H32" s="204"/>
    </row>
    <row r="33" spans="3:5" ht="13.5" customHeight="1">
      <c r="C33" s="36"/>
      <c r="D33" s="34"/>
      <c r="E33" s="37"/>
    </row>
    <row r="34" spans="3:5" ht="13.5" customHeight="1">
      <c r="C34" s="36"/>
      <c r="D34" s="38"/>
      <c r="E34" s="39"/>
    </row>
    <row r="35" spans="4:5" ht="13.5" customHeight="1">
      <c r="D35" s="40"/>
      <c r="E35" s="41"/>
    </row>
    <row r="36" spans="4:5" ht="13.5" customHeight="1">
      <c r="D36" s="42"/>
      <c r="E36" s="43"/>
    </row>
    <row r="37" spans="4:5" ht="13.5" customHeight="1">
      <c r="D37" s="34"/>
      <c r="E37" s="35"/>
    </row>
    <row r="38" spans="3:5" ht="28.5" customHeight="1">
      <c r="C38" s="36"/>
      <c r="D38" s="34"/>
      <c r="E38" s="44"/>
    </row>
    <row r="39" spans="3:5" ht="13.5" customHeight="1">
      <c r="C39" s="36"/>
      <c r="D39" s="34"/>
      <c r="E39" s="39"/>
    </row>
    <row r="40" spans="4:5" ht="13.5" customHeight="1">
      <c r="D40" s="34"/>
      <c r="E40" s="35"/>
    </row>
    <row r="41" spans="4:5" ht="13.5" customHeight="1">
      <c r="D41" s="34"/>
      <c r="E41" s="43"/>
    </row>
    <row r="42" spans="4:5" ht="13.5" customHeight="1">
      <c r="D42" s="34"/>
      <c r="E42" s="35"/>
    </row>
    <row r="43" spans="4:5" ht="22.5" customHeight="1">
      <c r="D43" s="34"/>
      <c r="E43" s="45"/>
    </row>
    <row r="44" spans="4:5" ht="13.5" customHeight="1">
      <c r="D44" s="40"/>
      <c r="E44" s="41"/>
    </row>
    <row r="45" spans="2:5" ht="13.5" customHeight="1">
      <c r="B45" s="36"/>
      <c r="D45" s="40"/>
      <c r="E45" s="46"/>
    </row>
    <row r="46" spans="3:5" ht="13.5" customHeight="1">
      <c r="C46" s="36"/>
      <c r="D46" s="40"/>
      <c r="E46" s="47"/>
    </row>
    <row r="47" spans="3:5" ht="13.5" customHeight="1">
      <c r="C47" s="36"/>
      <c r="D47" s="42"/>
      <c r="E47" s="39"/>
    </row>
    <row r="48" spans="4:5" ht="13.5" customHeight="1">
      <c r="D48" s="34"/>
      <c r="E48" s="35"/>
    </row>
    <row r="49" spans="2:5" ht="13.5" customHeight="1">
      <c r="B49" s="36"/>
      <c r="D49" s="34"/>
      <c r="E49" s="37"/>
    </row>
    <row r="50" spans="3:5" ht="13.5" customHeight="1">
      <c r="C50" s="36"/>
      <c r="D50" s="34"/>
      <c r="E50" s="46"/>
    </row>
    <row r="51" spans="3:5" ht="13.5" customHeight="1">
      <c r="C51" s="36"/>
      <c r="D51" s="42"/>
      <c r="E51" s="39"/>
    </row>
    <row r="52" spans="4:5" ht="13.5" customHeight="1">
      <c r="D52" s="40"/>
      <c r="E52" s="35"/>
    </row>
    <row r="53" spans="3:5" ht="13.5" customHeight="1">
      <c r="C53" s="36"/>
      <c r="D53" s="40"/>
      <c r="E53" s="46"/>
    </row>
    <row r="54" spans="4:5" ht="22.5" customHeight="1">
      <c r="D54" s="42"/>
      <c r="E54" s="45"/>
    </row>
    <row r="55" spans="4:5" ht="13.5" customHeight="1">
      <c r="D55" s="34"/>
      <c r="E55" s="35"/>
    </row>
    <row r="56" spans="4:5" ht="13.5" customHeight="1">
      <c r="D56" s="42"/>
      <c r="E56" s="39"/>
    </row>
    <row r="57" spans="4:5" ht="13.5" customHeight="1">
      <c r="D57" s="34"/>
      <c r="E57" s="35"/>
    </row>
    <row r="58" spans="4:5" ht="13.5" customHeight="1">
      <c r="D58" s="34"/>
      <c r="E58" s="35"/>
    </row>
    <row r="59" spans="1:5" ht="13.5" customHeight="1">
      <c r="A59" s="36"/>
      <c r="D59" s="48"/>
      <c r="E59" s="46"/>
    </row>
    <row r="60" spans="2:5" ht="13.5" customHeight="1">
      <c r="B60" s="36"/>
      <c r="C60" s="36"/>
      <c r="D60" s="49"/>
      <c r="E60" s="46"/>
    </row>
    <row r="61" spans="2:5" ht="13.5" customHeight="1">
      <c r="B61" s="36"/>
      <c r="C61" s="36"/>
      <c r="D61" s="49"/>
      <c r="E61" s="37"/>
    </row>
    <row r="62" spans="2:5" ht="13.5" customHeight="1">
      <c r="B62" s="36"/>
      <c r="C62" s="36"/>
      <c r="D62" s="42"/>
      <c r="E62" s="43"/>
    </row>
    <row r="63" spans="4:5" ht="12.75">
      <c r="D63" s="34"/>
      <c r="E63" s="35"/>
    </row>
    <row r="64" spans="2:5" ht="12.75">
      <c r="B64" s="36"/>
      <c r="D64" s="34"/>
      <c r="E64" s="46"/>
    </row>
    <row r="65" spans="3:5" ht="12.75">
      <c r="C65" s="36"/>
      <c r="D65" s="34"/>
      <c r="E65" s="37"/>
    </row>
    <row r="66" spans="3:5" ht="12.75">
      <c r="C66" s="36"/>
      <c r="D66" s="42"/>
      <c r="E66" s="39"/>
    </row>
    <row r="67" spans="4:5" ht="12.75">
      <c r="D67" s="34"/>
      <c r="E67" s="35"/>
    </row>
    <row r="68" spans="4:5" ht="12.75">
      <c r="D68" s="34"/>
      <c r="E68" s="35"/>
    </row>
    <row r="69" spans="4:5" ht="12.75">
      <c r="D69" s="50"/>
      <c r="E69" s="51"/>
    </row>
    <row r="70" spans="4:5" ht="12.75">
      <c r="D70" s="34"/>
      <c r="E70" s="35"/>
    </row>
    <row r="71" spans="4:5" ht="12.75">
      <c r="D71" s="34"/>
      <c r="E71" s="35"/>
    </row>
    <row r="72" spans="4:5" ht="12.75">
      <c r="D72" s="34"/>
      <c r="E72" s="35"/>
    </row>
    <row r="73" spans="4:5" ht="12.75">
      <c r="D73" s="42"/>
      <c r="E73" s="39"/>
    </row>
    <row r="74" spans="4:5" ht="12.75">
      <c r="D74" s="34"/>
      <c r="E74" s="35"/>
    </row>
    <row r="75" spans="4:5" ht="12.75">
      <c r="D75" s="42"/>
      <c r="E75" s="39"/>
    </row>
    <row r="76" spans="4:5" ht="12.75">
      <c r="D76" s="34"/>
      <c r="E76" s="35"/>
    </row>
    <row r="77" spans="4:5" ht="12.75">
      <c r="D77" s="34"/>
      <c r="E77" s="35"/>
    </row>
    <row r="78" spans="4:5" ht="12.75">
      <c r="D78" s="34"/>
      <c r="E78" s="35"/>
    </row>
    <row r="79" spans="4:5" ht="12.75">
      <c r="D79" s="34"/>
      <c r="E79" s="35"/>
    </row>
    <row r="80" spans="1:5" ht="28.5" customHeight="1">
      <c r="A80" s="52"/>
      <c r="B80" s="52"/>
      <c r="C80" s="52"/>
      <c r="D80" s="53"/>
      <c r="E80" s="54"/>
    </row>
    <row r="81" spans="3:5" ht="12.75">
      <c r="C81" s="36"/>
      <c r="D81" s="34"/>
      <c r="E81" s="37"/>
    </row>
    <row r="82" spans="4:5" ht="12.75">
      <c r="D82" s="55"/>
      <c r="E82" s="56"/>
    </row>
    <row r="83" spans="4:5" ht="12.75">
      <c r="D83" s="34"/>
      <c r="E83" s="35"/>
    </row>
    <row r="84" spans="4:5" ht="12.75">
      <c r="D84" s="50"/>
      <c r="E84" s="51"/>
    </row>
    <row r="85" spans="4:5" ht="12.75">
      <c r="D85" s="50"/>
      <c r="E85" s="51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42"/>
      <c r="E90" s="39"/>
    </row>
    <row r="91" spans="4:5" ht="12.75">
      <c r="D91" s="34"/>
      <c r="E91" s="35"/>
    </row>
    <row r="92" spans="4:5" ht="12.75">
      <c r="D92" s="50"/>
      <c r="E92" s="51"/>
    </row>
    <row r="93" spans="4:5" ht="12.75">
      <c r="D93" s="42"/>
      <c r="E93" s="56"/>
    </row>
    <row r="94" spans="4:5" ht="12.75">
      <c r="D94" s="40"/>
      <c r="E94" s="51"/>
    </row>
    <row r="95" spans="4:5" ht="12.75">
      <c r="D95" s="42"/>
      <c r="E95" s="39"/>
    </row>
    <row r="96" spans="4:5" ht="12.75">
      <c r="D96" s="34"/>
      <c r="E96" s="35"/>
    </row>
    <row r="97" spans="3:5" ht="12.75">
      <c r="C97" s="36"/>
      <c r="D97" s="34"/>
      <c r="E97" s="37"/>
    </row>
    <row r="98" spans="4:5" ht="12.75">
      <c r="D98" s="40"/>
      <c r="E98" s="39"/>
    </row>
    <row r="99" spans="4:5" ht="12.75">
      <c r="D99" s="40"/>
      <c r="E99" s="51"/>
    </row>
    <row r="100" spans="3:5" ht="12.75">
      <c r="C100" s="36"/>
      <c r="D100" s="40"/>
      <c r="E100" s="57"/>
    </row>
    <row r="101" spans="3:5" ht="12.75">
      <c r="C101" s="36"/>
      <c r="D101" s="42"/>
      <c r="E101" s="43"/>
    </row>
    <row r="102" spans="4:5" ht="12.75">
      <c r="D102" s="34"/>
      <c r="E102" s="35"/>
    </row>
    <row r="103" spans="4:5" ht="12.75">
      <c r="D103" s="55"/>
      <c r="E103" s="58"/>
    </row>
    <row r="104" spans="4:5" ht="11.25" customHeight="1">
      <c r="D104" s="50"/>
      <c r="E104" s="51"/>
    </row>
    <row r="105" spans="2:5" ht="24" customHeight="1">
      <c r="B105" s="36"/>
      <c r="D105" s="50"/>
      <c r="E105" s="59"/>
    </row>
    <row r="106" spans="3:5" ht="15" customHeight="1">
      <c r="C106" s="36"/>
      <c r="D106" s="50"/>
      <c r="E106" s="59"/>
    </row>
    <row r="107" spans="4:5" ht="11.25" customHeight="1">
      <c r="D107" s="55"/>
      <c r="E107" s="56"/>
    </row>
    <row r="108" spans="4:5" ht="12.75">
      <c r="D108" s="50"/>
      <c r="E108" s="51"/>
    </row>
    <row r="109" spans="2:5" ht="13.5" customHeight="1">
      <c r="B109" s="36"/>
      <c r="D109" s="50"/>
      <c r="E109" s="60"/>
    </row>
    <row r="110" spans="3:5" ht="12.75" customHeight="1">
      <c r="C110" s="36"/>
      <c r="D110" s="50"/>
      <c r="E110" s="37"/>
    </row>
    <row r="111" spans="3:5" ht="12.75" customHeight="1">
      <c r="C111" s="36"/>
      <c r="D111" s="42"/>
      <c r="E111" s="43"/>
    </row>
    <row r="112" spans="4:5" ht="12.75">
      <c r="D112" s="34"/>
      <c r="E112" s="35"/>
    </row>
    <row r="113" spans="3:5" ht="12.75">
      <c r="C113" s="36"/>
      <c r="D113" s="34"/>
      <c r="E113" s="57"/>
    </row>
    <row r="114" spans="4:5" ht="12.75">
      <c r="D114" s="55"/>
      <c r="E114" s="56"/>
    </row>
    <row r="115" spans="4:5" ht="12.75">
      <c r="D115" s="50"/>
      <c r="E115" s="51"/>
    </row>
    <row r="116" spans="4:5" ht="12.75">
      <c r="D116" s="34"/>
      <c r="E116" s="35"/>
    </row>
    <row r="117" spans="1:5" ht="19.5" customHeight="1">
      <c r="A117" s="61"/>
      <c r="B117" s="11"/>
      <c r="C117" s="11"/>
      <c r="D117" s="11"/>
      <c r="E117" s="46"/>
    </row>
    <row r="118" spans="1:5" ht="15" customHeight="1">
      <c r="A118" s="36"/>
      <c r="D118" s="48"/>
      <c r="E118" s="46"/>
    </row>
    <row r="119" spans="1:5" ht="12.75">
      <c r="A119" s="36"/>
      <c r="B119" s="36"/>
      <c r="D119" s="48"/>
      <c r="E119" s="37"/>
    </row>
    <row r="120" spans="3:5" ht="12.75">
      <c r="C120" s="36"/>
      <c r="D120" s="34"/>
      <c r="E120" s="46"/>
    </row>
    <row r="121" spans="4:5" ht="12.75">
      <c r="D121" s="38"/>
      <c r="E121" s="39"/>
    </row>
    <row r="122" spans="2:5" ht="12.75">
      <c r="B122" s="36"/>
      <c r="D122" s="34"/>
      <c r="E122" s="37"/>
    </row>
    <row r="123" spans="3:5" ht="12.75">
      <c r="C123" s="36"/>
      <c r="D123" s="34"/>
      <c r="E123" s="37"/>
    </row>
    <row r="124" spans="4:5" ht="12.75">
      <c r="D124" s="42"/>
      <c r="E124" s="43"/>
    </row>
    <row r="125" spans="3:5" ht="22.5" customHeight="1">
      <c r="C125" s="36"/>
      <c r="D125" s="34"/>
      <c r="E125" s="44"/>
    </row>
    <row r="126" spans="4:5" ht="12.75">
      <c r="D126" s="34"/>
      <c r="E126" s="43"/>
    </row>
    <row r="127" spans="2:5" ht="12.75">
      <c r="B127" s="36"/>
      <c r="D127" s="40"/>
      <c r="E127" s="46"/>
    </row>
    <row r="128" spans="3:5" ht="12.75">
      <c r="C128" s="36"/>
      <c r="D128" s="40"/>
      <c r="E128" s="47"/>
    </row>
    <row r="129" spans="4:5" ht="12.75">
      <c r="D129" s="42"/>
      <c r="E129" s="39"/>
    </row>
    <row r="130" spans="1:5" ht="13.5" customHeight="1">
      <c r="A130" s="36"/>
      <c r="D130" s="48"/>
      <c r="E130" s="46"/>
    </row>
    <row r="131" spans="2:5" ht="13.5" customHeight="1">
      <c r="B131" s="36"/>
      <c r="D131" s="34"/>
      <c r="E131" s="46"/>
    </row>
    <row r="132" spans="3:5" ht="13.5" customHeight="1">
      <c r="C132" s="36"/>
      <c r="D132" s="34"/>
      <c r="E132" s="37"/>
    </row>
    <row r="133" spans="3:5" ht="12.75">
      <c r="C133" s="36"/>
      <c r="D133" s="42"/>
      <c r="E133" s="39"/>
    </row>
    <row r="134" spans="3:5" ht="12.75">
      <c r="C134" s="36"/>
      <c r="D134" s="34"/>
      <c r="E134" s="37"/>
    </row>
    <row r="135" spans="4:5" ht="12.75">
      <c r="D135" s="55"/>
      <c r="E135" s="56"/>
    </row>
    <row r="136" spans="3:5" ht="12.75">
      <c r="C136" s="36"/>
      <c r="D136" s="40"/>
      <c r="E136" s="57"/>
    </row>
    <row r="137" spans="3:5" ht="12.75">
      <c r="C137" s="36"/>
      <c r="D137" s="42"/>
      <c r="E137" s="43"/>
    </row>
    <row r="138" spans="4:5" ht="12.75">
      <c r="D138" s="55"/>
      <c r="E138" s="62"/>
    </row>
    <row r="139" spans="2:5" ht="12.75">
      <c r="B139" s="36"/>
      <c r="D139" s="50"/>
      <c r="E139" s="60"/>
    </row>
    <row r="140" spans="3:5" ht="12.75">
      <c r="C140" s="36"/>
      <c r="D140" s="50"/>
      <c r="E140" s="37"/>
    </row>
    <row r="141" spans="3:5" ht="12.75">
      <c r="C141" s="36"/>
      <c r="D141" s="42"/>
      <c r="E141" s="43"/>
    </row>
    <row r="142" spans="3:5" ht="12.75">
      <c r="C142" s="36"/>
      <c r="D142" s="42"/>
      <c r="E142" s="43"/>
    </row>
    <row r="143" spans="4:5" ht="12.75">
      <c r="D143" s="34"/>
      <c r="E143" s="35"/>
    </row>
    <row r="144" spans="1:5" s="63" customFormat="1" ht="18" customHeight="1">
      <c r="A144" s="183"/>
      <c r="B144" s="184"/>
      <c r="C144" s="184"/>
      <c r="D144" s="184"/>
      <c r="E144" s="184"/>
    </row>
    <row r="145" spans="1:5" ht="28.5" customHeight="1">
      <c r="A145" s="52"/>
      <c r="B145" s="52"/>
      <c r="C145" s="52"/>
      <c r="D145" s="53"/>
      <c r="E145" s="54"/>
    </row>
    <row r="147" spans="1:5" ht="15">
      <c r="A147" s="65"/>
      <c r="B147" s="36"/>
      <c r="C147" s="36"/>
      <c r="D147" s="66"/>
      <c r="E147" s="10"/>
    </row>
    <row r="148" spans="1:5" ht="12.75">
      <c r="A148" s="36"/>
      <c r="B148" s="36"/>
      <c r="C148" s="36"/>
      <c r="D148" s="66"/>
      <c r="E148" s="10"/>
    </row>
    <row r="149" spans="1:5" ht="17.25" customHeight="1">
      <c r="A149" s="36"/>
      <c r="B149" s="36"/>
      <c r="C149" s="36"/>
      <c r="D149" s="66"/>
      <c r="E149" s="10"/>
    </row>
    <row r="150" spans="1:5" ht="13.5" customHeight="1">
      <c r="A150" s="36"/>
      <c r="B150" s="36"/>
      <c r="C150" s="36"/>
      <c r="D150" s="66"/>
      <c r="E150" s="10"/>
    </row>
    <row r="151" spans="1:5" ht="12.75">
      <c r="A151" s="36"/>
      <c r="B151" s="36"/>
      <c r="C151" s="36"/>
      <c r="D151" s="66"/>
      <c r="E151" s="10"/>
    </row>
    <row r="152" spans="1:3" ht="12.75">
      <c r="A152" s="36"/>
      <c r="B152" s="36"/>
      <c r="C152" s="36"/>
    </row>
    <row r="153" spans="1:5" ht="12.75">
      <c r="A153" s="36"/>
      <c r="B153" s="36"/>
      <c r="C153" s="36"/>
      <c r="D153" s="66"/>
      <c r="E153" s="10"/>
    </row>
    <row r="154" spans="1:5" ht="12.75">
      <c r="A154" s="36"/>
      <c r="B154" s="36"/>
      <c r="C154" s="36"/>
      <c r="D154" s="66"/>
      <c r="E154" s="67"/>
    </row>
    <row r="155" spans="1:5" ht="12.75">
      <c r="A155" s="36"/>
      <c r="B155" s="36"/>
      <c r="C155" s="36"/>
      <c r="D155" s="66"/>
      <c r="E155" s="10"/>
    </row>
    <row r="156" spans="1:5" ht="22.5" customHeight="1">
      <c r="A156" s="36"/>
      <c r="B156" s="36"/>
      <c r="C156" s="36"/>
      <c r="D156" s="66"/>
      <c r="E156" s="44"/>
    </row>
    <row r="157" spans="4:5" ht="22.5" customHeight="1">
      <c r="D157" s="42"/>
      <c r="E157" s="45"/>
    </row>
  </sheetData>
  <sheetProtection/>
  <mergeCells count="6">
    <mergeCell ref="A1:H1"/>
    <mergeCell ref="B19:H19"/>
    <mergeCell ref="A144:E144"/>
    <mergeCell ref="B3:H3"/>
    <mergeCell ref="B32:H32"/>
    <mergeCell ref="B16:H1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78" max="9" man="1"/>
    <brk id="14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80" zoomScaleNormal="80" zoomScalePageLayoutView="0" workbookViewId="0" topLeftCell="A1">
      <selection activeCell="E19" sqref="E19"/>
    </sheetView>
  </sheetViews>
  <sheetFormatPr defaultColWidth="11.421875" defaultRowHeight="12.75"/>
  <cols>
    <col min="1" max="1" width="11.421875" style="88" bestFit="1" customWidth="1"/>
    <col min="2" max="2" width="43.28125" style="91" customWidth="1"/>
    <col min="3" max="3" width="10.8515625" style="115" customWidth="1"/>
    <col min="4" max="4" width="11.140625" style="3" customWidth="1"/>
    <col min="5" max="5" width="8.8515625" style="3" customWidth="1"/>
    <col min="6" max="6" width="10.140625" style="3" customWidth="1"/>
    <col min="7" max="7" width="11.140625" style="3" customWidth="1"/>
    <col min="8" max="8" width="9.7109375" style="3" customWidth="1"/>
    <col min="9" max="9" width="11.28125" style="3" customWidth="1"/>
    <col min="10" max="10" width="8.00390625" style="3" customWidth="1"/>
    <col min="11" max="11" width="14.140625" style="3" customWidth="1"/>
    <col min="12" max="12" width="10.28125" style="3" bestFit="1" customWidth="1"/>
    <col min="13" max="21" width="11.421875" style="154" customWidth="1"/>
    <col min="22" max="16384" width="11.421875" style="1" customWidth="1"/>
  </cols>
  <sheetData>
    <row r="1" spans="1:12" ht="24" customHeight="1">
      <c r="A1" s="188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21" s="10" customFormat="1" ht="92.25">
      <c r="A2" s="137" t="s">
        <v>19</v>
      </c>
      <c r="B2" s="137" t="s">
        <v>20</v>
      </c>
      <c r="C2" s="113" t="s">
        <v>50</v>
      </c>
      <c r="D2" s="136" t="s">
        <v>11</v>
      </c>
      <c r="E2" s="136" t="s">
        <v>12</v>
      </c>
      <c r="F2" s="138" t="s">
        <v>13</v>
      </c>
      <c r="G2" s="136" t="s">
        <v>14</v>
      </c>
      <c r="H2" s="138" t="s">
        <v>21</v>
      </c>
      <c r="I2" s="138" t="s">
        <v>16</v>
      </c>
      <c r="J2" s="138" t="s">
        <v>17</v>
      </c>
      <c r="K2" s="113" t="s">
        <v>46</v>
      </c>
      <c r="L2" s="136" t="s">
        <v>11</v>
      </c>
      <c r="M2" s="136" t="s">
        <v>12</v>
      </c>
      <c r="N2" s="138" t="s">
        <v>13</v>
      </c>
      <c r="O2" s="136" t="s">
        <v>14</v>
      </c>
      <c r="P2" s="138" t="s">
        <v>21</v>
      </c>
      <c r="Q2" s="138" t="s">
        <v>16</v>
      </c>
      <c r="R2" s="138" t="s">
        <v>17</v>
      </c>
      <c r="S2" s="138" t="s">
        <v>44</v>
      </c>
      <c r="T2" s="151"/>
      <c r="U2" s="151"/>
    </row>
    <row r="3" spans="1:19" ht="12.75">
      <c r="A3" s="87"/>
      <c r="B3" s="12"/>
      <c r="C3" s="8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s="10" customFormat="1" ht="12.75">
      <c r="A4" s="87"/>
      <c r="B4" s="89" t="s">
        <v>29</v>
      </c>
      <c r="C4" s="87"/>
      <c r="T4" s="151"/>
      <c r="U4" s="151"/>
    </row>
    <row r="5" spans="1:19" ht="12.75">
      <c r="A5" s="87"/>
      <c r="B5" s="12"/>
      <c r="C5" s="86"/>
      <c r="D5" s="139"/>
      <c r="E5" s="1"/>
      <c r="F5" s="1"/>
      <c r="G5" s="1"/>
      <c r="H5" s="1"/>
      <c r="I5" s="1"/>
      <c r="J5" s="1"/>
      <c r="K5" s="1"/>
      <c r="L5" s="139"/>
      <c r="M5" s="1"/>
      <c r="N5" s="1"/>
      <c r="O5" s="1"/>
      <c r="P5" s="1"/>
      <c r="Q5" s="1"/>
      <c r="R5" s="1"/>
      <c r="S5" s="1"/>
    </row>
    <row r="6" spans="1:21" s="10" customFormat="1" ht="10.5" customHeight="1">
      <c r="A6" s="87"/>
      <c r="B6" s="90" t="s">
        <v>33</v>
      </c>
      <c r="C6" s="114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151"/>
      <c r="U6" s="151"/>
    </row>
    <row r="7" spans="1:21" s="10" customFormat="1" ht="12.75">
      <c r="A7" s="96" t="s">
        <v>32</v>
      </c>
      <c r="B7" s="90" t="s">
        <v>34</v>
      </c>
      <c r="C7" s="114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151"/>
      <c r="U7" s="151"/>
    </row>
    <row r="8" spans="1:21" s="135" customFormat="1" ht="22.5" customHeight="1">
      <c r="A8" s="132"/>
      <c r="B8" s="133" t="s">
        <v>38</v>
      </c>
      <c r="C8" s="140">
        <f>C9+C14</f>
        <v>69995</v>
      </c>
      <c r="D8" s="141">
        <f>D9+D14</f>
        <v>66365</v>
      </c>
      <c r="E8" s="141">
        <f>E9+E14</f>
        <v>3630</v>
      </c>
      <c r="F8" s="141"/>
      <c r="G8" s="141">
        <v>0</v>
      </c>
      <c r="H8" s="134"/>
      <c r="I8" s="134"/>
      <c r="J8" s="134"/>
      <c r="K8" s="140">
        <f>K9+K14</f>
        <v>56985</v>
      </c>
      <c r="L8" s="140">
        <f>L9+L14</f>
        <v>53090</v>
      </c>
      <c r="M8" s="141">
        <f>M9+M14</f>
        <v>3895</v>
      </c>
      <c r="N8" s="141"/>
      <c r="O8" s="141">
        <v>0</v>
      </c>
      <c r="P8" s="134"/>
      <c r="Q8" s="134"/>
      <c r="R8" s="134"/>
      <c r="S8" s="159">
        <f>K8/C8</f>
        <v>0.8141295806843346</v>
      </c>
      <c r="T8" s="151"/>
      <c r="U8" s="151"/>
    </row>
    <row r="9" spans="1:21" s="131" customFormat="1" ht="24" customHeight="1">
      <c r="A9" s="128">
        <v>3</v>
      </c>
      <c r="B9" s="129" t="s">
        <v>22</v>
      </c>
      <c r="C9" s="142">
        <f>C10+C11+C12</f>
        <v>68395</v>
      </c>
      <c r="D9" s="142">
        <f>D10+D11+D12</f>
        <v>66365</v>
      </c>
      <c r="E9" s="142">
        <f>E10+E11+E12</f>
        <v>2030</v>
      </c>
      <c r="F9" s="143">
        <v>0</v>
      </c>
      <c r="G9" s="142">
        <v>0</v>
      </c>
      <c r="H9" s="130"/>
      <c r="I9" s="130"/>
      <c r="J9" s="130"/>
      <c r="K9" s="142">
        <f>K10+K11+K12</f>
        <v>54090</v>
      </c>
      <c r="L9" s="142">
        <f>L10+L11+L12</f>
        <v>53090</v>
      </c>
      <c r="M9" s="142">
        <f>M10+M11+M12</f>
        <v>1000</v>
      </c>
      <c r="N9" s="143">
        <f>N10+N11+N12</f>
        <v>0</v>
      </c>
      <c r="O9" s="142">
        <v>0</v>
      </c>
      <c r="P9" s="130"/>
      <c r="Q9" s="130"/>
      <c r="R9" s="130"/>
      <c r="S9" s="160">
        <f>K9/C9</f>
        <v>0.7908472841581987</v>
      </c>
      <c r="T9" s="151"/>
      <c r="U9" s="151"/>
    </row>
    <row r="10" spans="1:21" s="101" customFormat="1" ht="12.75">
      <c r="A10" s="98">
        <v>31</v>
      </c>
      <c r="B10" s="99" t="s">
        <v>23</v>
      </c>
      <c r="C10" s="144">
        <f>SUM(D10:G10)</f>
        <v>58680</v>
      </c>
      <c r="D10" s="144">
        <v>57680</v>
      </c>
      <c r="E10" s="144">
        <v>1000</v>
      </c>
      <c r="F10" s="145">
        <v>0</v>
      </c>
      <c r="G10" s="144">
        <v>0</v>
      </c>
      <c r="H10" s="100"/>
      <c r="I10" s="100"/>
      <c r="J10" s="100"/>
      <c r="K10" s="144">
        <f>SUM(L10:O10)</f>
        <v>45147</v>
      </c>
      <c r="L10" s="144">
        <v>44147</v>
      </c>
      <c r="M10" s="144">
        <v>1000</v>
      </c>
      <c r="N10" s="145"/>
      <c r="O10" s="144">
        <v>0</v>
      </c>
      <c r="P10" s="100"/>
      <c r="Q10" s="100"/>
      <c r="R10" s="100"/>
      <c r="S10" s="161">
        <f>K10/C10</f>
        <v>0.7693762781186094</v>
      </c>
      <c r="T10" s="155"/>
      <c r="U10" s="155"/>
    </row>
    <row r="11" spans="1:21" s="101" customFormat="1" ht="12.75">
      <c r="A11" s="98">
        <v>32</v>
      </c>
      <c r="B11" s="99" t="s">
        <v>24</v>
      </c>
      <c r="C11" s="144">
        <f>SUM(D11:G11)</f>
        <v>9450</v>
      </c>
      <c r="D11" s="144">
        <v>8420</v>
      </c>
      <c r="E11" s="144">
        <v>1030</v>
      </c>
      <c r="F11" s="145">
        <v>0</v>
      </c>
      <c r="G11" s="144">
        <v>0</v>
      </c>
      <c r="H11" s="100"/>
      <c r="I11" s="100"/>
      <c r="J11" s="100"/>
      <c r="K11" s="144">
        <f>SUM(L11:O11)</f>
        <v>8663</v>
      </c>
      <c r="L11" s="144">
        <v>8663</v>
      </c>
      <c r="M11" s="144">
        <v>0</v>
      </c>
      <c r="N11" s="145"/>
      <c r="O11" s="144"/>
      <c r="P11" s="100"/>
      <c r="Q11" s="100"/>
      <c r="R11" s="100"/>
      <c r="S11" s="161">
        <f>K11/C11</f>
        <v>0.9167195767195767</v>
      </c>
      <c r="T11" s="155"/>
      <c r="U11" s="155"/>
    </row>
    <row r="12" spans="1:21" s="101" customFormat="1" ht="12.75">
      <c r="A12" s="98">
        <v>34</v>
      </c>
      <c r="B12" s="99" t="s">
        <v>25</v>
      </c>
      <c r="C12" s="144">
        <f>SUM(D12:G12)</f>
        <v>265</v>
      </c>
      <c r="D12" s="144">
        <v>265</v>
      </c>
      <c r="E12" s="144">
        <v>0</v>
      </c>
      <c r="F12" s="145">
        <v>0</v>
      </c>
      <c r="G12" s="144">
        <v>0</v>
      </c>
      <c r="H12" s="100"/>
      <c r="I12" s="100"/>
      <c r="J12" s="100"/>
      <c r="K12" s="144">
        <f>SUM(L12:O12)</f>
        <v>280</v>
      </c>
      <c r="L12" s="144">
        <v>280</v>
      </c>
      <c r="M12" s="144">
        <v>0</v>
      </c>
      <c r="N12" s="145"/>
      <c r="O12" s="144"/>
      <c r="P12" s="100"/>
      <c r="Q12" s="100"/>
      <c r="R12" s="100"/>
      <c r="S12" s="161">
        <f>K12/C12</f>
        <v>1.0566037735849056</v>
      </c>
      <c r="T12" s="155"/>
      <c r="U12" s="155"/>
    </row>
    <row r="13" spans="1:21" s="101" customFormat="1" ht="12.75">
      <c r="A13" s="98"/>
      <c r="B13" s="99"/>
      <c r="C13" s="144">
        <f>SUM(D13:G13)</f>
        <v>0</v>
      </c>
      <c r="D13" s="144"/>
      <c r="E13" s="144"/>
      <c r="F13" s="145"/>
      <c r="G13" s="144"/>
      <c r="H13" s="100"/>
      <c r="I13" s="100"/>
      <c r="J13" s="100"/>
      <c r="K13" s="144"/>
      <c r="L13" s="144"/>
      <c r="M13" s="144"/>
      <c r="N13" s="145"/>
      <c r="O13" s="144"/>
      <c r="P13" s="100"/>
      <c r="Q13" s="100"/>
      <c r="R13" s="100"/>
      <c r="S13" s="161"/>
      <c r="T13" s="155"/>
      <c r="U13" s="155"/>
    </row>
    <row r="14" spans="1:21" s="131" customFormat="1" ht="24" customHeight="1">
      <c r="A14" s="128">
        <v>4</v>
      </c>
      <c r="B14" s="129" t="s">
        <v>27</v>
      </c>
      <c r="C14" s="142">
        <f aca="true" t="shared" si="0" ref="C14:G15">C15</f>
        <v>1600</v>
      </c>
      <c r="D14" s="142">
        <f t="shared" si="0"/>
        <v>0</v>
      </c>
      <c r="E14" s="142">
        <f t="shared" si="0"/>
        <v>1600</v>
      </c>
      <c r="F14" s="143"/>
      <c r="G14" s="142">
        <f t="shared" si="0"/>
        <v>0</v>
      </c>
      <c r="H14" s="130"/>
      <c r="I14" s="130"/>
      <c r="J14" s="130"/>
      <c r="K14" s="142">
        <f>K15</f>
        <v>2895</v>
      </c>
      <c r="L14" s="142">
        <f aca="true" t="shared" si="1" ref="L14:O15">L15</f>
        <v>0</v>
      </c>
      <c r="M14" s="142">
        <f t="shared" si="1"/>
        <v>2895</v>
      </c>
      <c r="N14" s="143"/>
      <c r="O14" s="142">
        <f t="shared" si="1"/>
        <v>0</v>
      </c>
      <c r="P14" s="130"/>
      <c r="Q14" s="130"/>
      <c r="R14" s="130"/>
      <c r="S14" s="160"/>
      <c r="T14" s="151"/>
      <c r="U14" s="151"/>
    </row>
    <row r="15" spans="1:21" s="101" customFormat="1" ht="14.25" customHeight="1">
      <c r="A15" s="98">
        <v>42</v>
      </c>
      <c r="B15" s="99" t="s">
        <v>41</v>
      </c>
      <c r="C15" s="144">
        <f>SUM(D15:G15)</f>
        <v>1600</v>
      </c>
      <c r="D15" s="144">
        <f t="shared" si="0"/>
        <v>0</v>
      </c>
      <c r="E15" s="144">
        <v>1600</v>
      </c>
      <c r="F15" s="146"/>
      <c r="G15" s="144">
        <f t="shared" si="0"/>
        <v>0</v>
      </c>
      <c r="H15" s="100"/>
      <c r="I15" s="100"/>
      <c r="J15" s="100"/>
      <c r="K15" s="144">
        <f>SUM(L15:O15)</f>
        <v>2895</v>
      </c>
      <c r="L15" s="144">
        <f t="shared" si="1"/>
        <v>0</v>
      </c>
      <c r="M15" s="144">
        <v>2895</v>
      </c>
      <c r="N15" s="146"/>
      <c r="O15" s="144">
        <f t="shared" si="1"/>
        <v>0</v>
      </c>
      <c r="P15" s="100"/>
      <c r="Q15" s="100"/>
      <c r="R15" s="100"/>
      <c r="S15" s="161"/>
      <c r="T15" s="155"/>
      <c r="U15" s="155"/>
    </row>
    <row r="16" spans="1:15" s="151" customFormat="1" ht="11.25" customHeight="1" hidden="1">
      <c r="A16" s="147">
        <v>422</v>
      </c>
      <c r="B16" s="148" t="s">
        <v>26</v>
      </c>
      <c r="C16" s="149">
        <v>0</v>
      </c>
      <c r="D16" s="149">
        <v>0</v>
      </c>
      <c r="E16" s="149">
        <v>0</v>
      </c>
      <c r="F16" s="152">
        <v>0</v>
      </c>
      <c r="G16" s="149">
        <v>0</v>
      </c>
      <c r="H16" s="150"/>
      <c r="I16" s="150"/>
      <c r="J16" s="150"/>
      <c r="K16" s="149">
        <f>SUM(L16:O16)</f>
        <v>1600</v>
      </c>
      <c r="L16" s="149">
        <v>0</v>
      </c>
      <c r="M16" s="149">
        <v>1600</v>
      </c>
      <c r="N16" s="152">
        <v>0</v>
      </c>
      <c r="O16" s="149">
        <v>0</v>
      </c>
    </row>
    <row r="17" spans="1:21" s="10" customFormat="1" ht="12.75">
      <c r="A17" s="87"/>
      <c r="B17" s="90"/>
      <c r="C17" s="87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s="10" customFormat="1" ht="12.75">
      <c r="A18" s="87"/>
      <c r="B18" s="90"/>
      <c r="C18" s="87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12" ht="12.75">
      <c r="A19" s="86"/>
      <c r="B19" s="12"/>
      <c r="C19" s="86"/>
      <c r="D19" s="1"/>
      <c r="E19" s="1"/>
      <c r="F19" s="1"/>
      <c r="G19" s="1"/>
      <c r="H19" s="1"/>
      <c r="I19" s="1"/>
      <c r="J19" s="1"/>
      <c r="K19" s="1"/>
      <c r="L19" s="1"/>
    </row>
    <row r="20" spans="2:21" s="111" customFormat="1" ht="15" customHeight="1">
      <c r="B20" s="189"/>
      <c r="C20" s="189"/>
      <c r="D20" s="189"/>
      <c r="E20" s="189"/>
      <c r="F20" s="189"/>
      <c r="G20" s="189"/>
      <c r="H20" s="189"/>
      <c r="I20" s="189"/>
      <c r="J20" s="189"/>
      <c r="M20" s="156"/>
      <c r="N20" s="156"/>
      <c r="O20" s="156"/>
      <c r="P20" s="156"/>
      <c r="Q20" s="156"/>
      <c r="R20" s="156"/>
      <c r="S20" s="156"/>
      <c r="T20" s="156"/>
      <c r="U20" s="156"/>
    </row>
    <row r="21" spans="1:12" ht="12.75">
      <c r="A21" s="86"/>
      <c r="B21" s="12"/>
      <c r="C21" s="86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87"/>
      <c r="B22" s="12"/>
      <c r="C22" s="86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87"/>
      <c r="B23" s="12"/>
      <c r="C23" s="86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87"/>
      <c r="B24" s="12"/>
      <c r="C24" s="86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2">
    <mergeCell ref="A1:L1"/>
    <mergeCell ref="B20:J2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Albert Varga</cp:lastModifiedBy>
  <cp:lastPrinted>2023-06-15T12:07:30Z</cp:lastPrinted>
  <dcterms:created xsi:type="dcterms:W3CDTF">2013-09-11T11:00:21Z</dcterms:created>
  <dcterms:modified xsi:type="dcterms:W3CDTF">2023-12-31T13:08:22Z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